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.lilley/Desktop/"/>
    </mc:Choice>
  </mc:AlternateContent>
  <xr:revisionPtr revIDLastSave="0" documentId="13_ncr:1_{BE9CEB65-5BA8-C342-B52C-B30599486DD2}" xr6:coauthVersionLast="45" xr6:coauthVersionMax="45" xr10:uidLastSave="{00000000-0000-0000-0000-000000000000}"/>
  <bookViews>
    <workbookView xWindow="0" yWindow="460" windowWidth="12600" windowHeight="15960" xr2:uid="{5AF0D633-1C07-49AF-8D92-9A10A9105567}"/>
  </bookViews>
  <sheets>
    <sheet name="Summar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4" l="1"/>
  <c r="B29" i="4"/>
  <c r="D14" i="4"/>
  <c r="B14" i="4"/>
  <c r="E4" i="4" l="1"/>
  <c r="E6" i="4"/>
  <c r="E8" i="4"/>
  <c r="E9" i="4"/>
  <c r="E10" i="4"/>
  <c r="E11" i="4"/>
  <c r="E12" i="4"/>
  <c r="E13" i="4"/>
  <c r="E14" i="4"/>
  <c r="C14" i="4" l="1"/>
  <c r="E44" i="4"/>
  <c r="E36" i="4"/>
  <c r="E28" i="4"/>
  <c r="E24" i="4"/>
  <c r="E20" i="4"/>
  <c r="E16" i="4"/>
  <c r="E33" i="4"/>
  <c r="E17" i="4"/>
  <c r="E35" i="4"/>
  <c r="E27" i="4"/>
  <c r="E42" i="4"/>
  <c r="E38" i="4"/>
  <c r="E18" i="4"/>
  <c r="E37" i="4"/>
  <c r="E21" i="4"/>
  <c r="E43" i="4"/>
  <c r="E39" i="4"/>
  <c r="E34" i="4" l="1"/>
  <c r="E26" i="4"/>
  <c r="D45" i="4"/>
  <c r="E19" i="4"/>
  <c r="E25" i="4"/>
  <c r="E41" i="4"/>
  <c r="E29" i="4"/>
  <c r="E23" i="4"/>
  <c r="E30" i="4"/>
  <c r="E31" i="4"/>
  <c r="E32" i="4"/>
  <c r="B45" i="4"/>
  <c r="C18" i="4" s="1"/>
  <c r="E22" i="4"/>
  <c r="E40" i="4"/>
  <c r="C41" i="4"/>
  <c r="C24" i="4" l="1"/>
  <c r="C44" i="4"/>
  <c r="C28" i="4"/>
  <c r="C34" i="4"/>
  <c r="C30" i="4"/>
  <c r="C38" i="4"/>
  <c r="C31" i="4"/>
  <c r="C33" i="4"/>
  <c r="C26" i="4"/>
  <c r="C23" i="4"/>
  <c r="C19" i="4"/>
  <c r="C42" i="4"/>
  <c r="C32" i="4"/>
  <c r="C17" i="4"/>
  <c r="C29" i="4"/>
  <c r="C25" i="4"/>
  <c r="C22" i="4"/>
  <c r="C21" i="4"/>
  <c r="E45" i="4"/>
  <c r="C35" i="4"/>
  <c r="C16" i="4"/>
  <c r="C20" i="4"/>
  <c r="C27" i="4"/>
  <c r="C40" i="4"/>
  <c r="C43" i="4"/>
  <c r="C37" i="4"/>
  <c r="C39" i="4"/>
  <c r="C36" i="4"/>
  <c r="C45" i="4" l="1"/>
</calcChain>
</file>

<file path=xl/sharedStrings.xml><?xml version="1.0" encoding="utf-8"?>
<sst xmlns="http://schemas.openxmlformats.org/spreadsheetml/2006/main" count="46" uniqueCount="46">
  <si>
    <t>Average Award</t>
  </si>
  <si>
    <t>COMEDY</t>
  </si>
  <si>
    <t>EVENTS/FESTIVALS</t>
  </si>
  <si>
    <t>MAGIC</t>
  </si>
  <si>
    <t>MUSIC</t>
  </si>
  <si>
    <t>NIGHTCLUBS</t>
  </si>
  <si>
    <t>PERFORMING ARTS</t>
  </si>
  <si>
    <t>PUBLISHER</t>
  </si>
  <si>
    <t>SUPPORT INFRASTRUCTURE</t>
  </si>
  <si>
    <t>VENUES/ART CENTRES</t>
  </si>
  <si>
    <t>VISUAL ARTS/CRAFT/DESIGN</t>
  </si>
  <si>
    <t>West Lothian</t>
  </si>
  <si>
    <t>Glasgow City</t>
  </si>
  <si>
    <t>City of Edinburgh</t>
  </si>
  <si>
    <t>Aberdeen City</t>
  </si>
  <si>
    <t>Renfrewshire</t>
  </si>
  <si>
    <t>Dundee City</t>
  </si>
  <si>
    <t>East Dunbartonshire</t>
  </si>
  <si>
    <t>Dumfries and Galloway</t>
  </si>
  <si>
    <t>Highland</t>
  </si>
  <si>
    <t>North Lanarkshire</t>
  </si>
  <si>
    <t>East Ayrshire</t>
  </si>
  <si>
    <t>Perth and Kinross</t>
  </si>
  <si>
    <t>East Renfrewshire</t>
  </si>
  <si>
    <t>Falkirk</t>
  </si>
  <si>
    <t>Aberdeenshire</t>
  </si>
  <si>
    <t>East Lothian</t>
  </si>
  <si>
    <t>Fife</t>
  </si>
  <si>
    <t>Stirling</t>
  </si>
  <si>
    <t>Midlothian</t>
  </si>
  <si>
    <t>Na h-Eileanan Siar</t>
  </si>
  <si>
    <t>Angus</t>
  </si>
  <si>
    <t>South Lanarkshire</t>
  </si>
  <si>
    <t>Moray</t>
  </si>
  <si>
    <t>South Ayrshire</t>
  </si>
  <si>
    <t>North Ayrshire</t>
  </si>
  <si>
    <t>Orkney Islands</t>
  </si>
  <si>
    <t>Inverclyde</t>
  </si>
  <si>
    <t>Argyll and Bute</t>
  </si>
  <si>
    <t>West Dunbartonshire</t>
  </si>
  <si>
    <t>Number of Awards</t>
  </si>
  <si>
    <t>% Split</t>
  </si>
  <si>
    <t>Awards</t>
  </si>
  <si>
    <t>By Sub-Sector</t>
  </si>
  <si>
    <t>By Local Authority</t>
  </si>
  <si>
    <t>Culture Organisations and Venues Fund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</si>
</sst>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0" fillId="0" borderId="0" xfId="0" applyNumberFormat="1"/>
    <xf numFmtId="9" fontId="0" fillId="0" borderId="0" xfId="2" applyFont="1"/>
    <xf numFmtId="9" fontId="2" fillId="0" borderId="0" xfId="2" applyFont="1"/>
    <xf numFmtId="165" fontId="2" fillId="0" borderId="0" xfId="0" applyNumberFormat="1" applyFont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0E31-CAE9-449C-B236-13BCC6C356E7}">
  <dimension ref="A1:E46"/>
  <sheetViews>
    <sheetView tabSelected="1" workbookViewId="0">
      <selection activeCell="F46" sqref="F46"/>
    </sheetView>
  </sheetViews>
  <sheetFormatPr baseColWidth="10" defaultColWidth="8.7109375" defaultRowHeight="14" x14ac:dyDescent="0.15"/>
  <cols>
    <col min="1" max="1" width="27" customWidth="1"/>
    <col min="2" max="2" width="14" customWidth="1"/>
  </cols>
  <sheetData>
    <row r="1" spans="1:5" x14ac:dyDescent="0.15">
      <c r="A1" s="1" t="s">
        <v>45</v>
      </c>
      <c r="E1" s="2"/>
    </row>
    <row r="2" spans="1:5" x14ac:dyDescent="0.15">
      <c r="A2" s="1"/>
      <c r="E2" s="2"/>
    </row>
    <row r="3" spans="1:5" x14ac:dyDescent="0.15">
      <c r="A3" s="1" t="s">
        <v>43</v>
      </c>
      <c r="B3" s="1" t="s">
        <v>42</v>
      </c>
      <c r="C3" s="1" t="s">
        <v>41</v>
      </c>
      <c r="D3" s="1" t="s">
        <v>40</v>
      </c>
      <c r="E3" s="1" t="s">
        <v>0</v>
      </c>
    </row>
    <row r="4" spans="1:5" x14ac:dyDescent="0.15">
      <c r="A4" t="s">
        <v>1</v>
      </c>
      <c r="B4" s="2">
        <v>583495</v>
      </c>
      <c r="C4" s="5">
        <v>0.05</v>
      </c>
      <c r="D4" s="2">
        <v>6</v>
      </c>
      <c r="E4" s="2">
        <f t="shared" ref="E4:E14" si="0">B4/D4</f>
        <v>97249.166666666672</v>
      </c>
    </row>
    <row r="5" spans="1:5" x14ac:dyDescent="0.15">
      <c r="A5" t="s">
        <v>2</v>
      </c>
      <c r="B5" s="2">
        <v>1402157</v>
      </c>
      <c r="C5" s="5">
        <v>0.12</v>
      </c>
      <c r="D5" s="2">
        <v>33</v>
      </c>
      <c r="E5" s="2">
        <v>42490</v>
      </c>
    </row>
    <row r="6" spans="1:5" x14ac:dyDescent="0.15">
      <c r="A6" t="s">
        <v>3</v>
      </c>
      <c r="B6" s="2">
        <v>23199</v>
      </c>
      <c r="C6" s="5">
        <v>0</v>
      </c>
      <c r="D6" s="2">
        <v>2</v>
      </c>
      <c r="E6" s="2">
        <f t="shared" si="0"/>
        <v>11599.5</v>
      </c>
    </row>
    <row r="7" spans="1:5" x14ac:dyDescent="0.15">
      <c r="A7" t="s">
        <v>4</v>
      </c>
      <c r="B7" s="2">
        <v>983802</v>
      </c>
      <c r="C7" s="5">
        <v>0.08</v>
      </c>
      <c r="D7" s="2">
        <v>34</v>
      </c>
      <c r="E7" s="2">
        <v>28935</v>
      </c>
    </row>
    <row r="8" spans="1:5" x14ac:dyDescent="0.15">
      <c r="A8" t="s">
        <v>5</v>
      </c>
      <c r="B8" s="2">
        <v>3151288</v>
      </c>
      <c r="C8" s="5">
        <v>0.27</v>
      </c>
      <c r="D8" s="2">
        <v>33</v>
      </c>
      <c r="E8" s="2">
        <f t="shared" si="0"/>
        <v>95493.57575757576</v>
      </c>
    </row>
    <row r="9" spans="1:5" x14ac:dyDescent="0.15">
      <c r="A9" t="s">
        <v>6</v>
      </c>
      <c r="B9" s="2">
        <v>1006554</v>
      </c>
      <c r="C9" s="5">
        <v>0.09</v>
      </c>
      <c r="D9" s="2">
        <v>23</v>
      </c>
      <c r="E9" s="2">
        <f t="shared" si="0"/>
        <v>43763.217391304344</v>
      </c>
    </row>
    <row r="10" spans="1:5" x14ac:dyDescent="0.15">
      <c r="A10" t="s">
        <v>7</v>
      </c>
      <c r="B10" s="2">
        <v>113000</v>
      </c>
      <c r="C10" s="5">
        <v>0.01</v>
      </c>
      <c r="D10" s="2">
        <v>1</v>
      </c>
      <c r="E10" s="2">
        <f t="shared" si="0"/>
        <v>113000</v>
      </c>
    </row>
    <row r="11" spans="1:5" x14ac:dyDescent="0.15">
      <c r="A11" t="s">
        <v>8</v>
      </c>
      <c r="B11" s="2">
        <v>1495123</v>
      </c>
      <c r="C11" s="5">
        <v>0.13</v>
      </c>
      <c r="D11" s="2">
        <v>25</v>
      </c>
      <c r="E11" s="2">
        <f t="shared" si="0"/>
        <v>59804.92</v>
      </c>
    </row>
    <row r="12" spans="1:5" x14ac:dyDescent="0.15">
      <c r="A12" t="s">
        <v>9</v>
      </c>
      <c r="B12" s="2">
        <v>2012743</v>
      </c>
      <c r="C12" s="5">
        <v>0.17</v>
      </c>
      <c r="D12" s="2">
        <v>28</v>
      </c>
      <c r="E12" s="2">
        <f t="shared" si="0"/>
        <v>71883.678571428565</v>
      </c>
    </row>
    <row r="13" spans="1:5" x14ac:dyDescent="0.15">
      <c r="A13" t="s">
        <v>10</v>
      </c>
      <c r="B13" s="2">
        <v>980483.37</v>
      </c>
      <c r="C13" s="5">
        <v>0.08</v>
      </c>
      <c r="D13" s="2">
        <v>18</v>
      </c>
      <c r="E13" s="2">
        <f t="shared" si="0"/>
        <v>54471.298333333332</v>
      </c>
    </row>
    <row r="14" spans="1:5" x14ac:dyDescent="0.15">
      <c r="B14" s="3">
        <f>SUM(B4:B13)</f>
        <v>11751844.369999999</v>
      </c>
      <c r="C14" s="6">
        <f>SUM(C4:C13)</f>
        <v>1</v>
      </c>
      <c r="D14" s="3">
        <f>SUM(D4:D13)</f>
        <v>203</v>
      </c>
      <c r="E14" s="3">
        <f t="shared" si="0"/>
        <v>57890.85896551724</v>
      </c>
    </row>
    <row r="15" spans="1:5" x14ac:dyDescent="0.15">
      <c r="A15" s="1" t="s">
        <v>44</v>
      </c>
      <c r="E15" s="2"/>
    </row>
    <row r="16" spans="1:5" x14ac:dyDescent="0.15">
      <c r="A16" t="s">
        <v>14</v>
      </c>
      <c r="B16" s="2">
        <v>488804</v>
      </c>
      <c r="C16" s="5">
        <f t="shared" ref="C16:C44" si="1">B16/B$45</f>
        <v>4.1593811542281339E-2</v>
      </c>
      <c r="D16" s="2">
        <v>5</v>
      </c>
      <c r="E16" s="2">
        <f t="shared" ref="E16:E45" si="2">B16/D16</f>
        <v>97760.8</v>
      </c>
    </row>
    <row r="17" spans="1:5" x14ac:dyDescent="0.15">
      <c r="A17" t="s">
        <v>25</v>
      </c>
      <c r="B17" s="2">
        <v>194618</v>
      </c>
      <c r="C17" s="5">
        <f t="shared" si="1"/>
        <v>1.6560634558505472E-2</v>
      </c>
      <c r="D17" s="2">
        <v>4</v>
      </c>
      <c r="E17" s="2">
        <f t="shared" si="2"/>
        <v>48654.5</v>
      </c>
    </row>
    <row r="18" spans="1:5" x14ac:dyDescent="0.15">
      <c r="A18" t="s">
        <v>31</v>
      </c>
      <c r="B18" s="2">
        <v>95000</v>
      </c>
      <c r="C18" s="5">
        <f t="shared" si="1"/>
        <v>8.0838374819288041E-3</v>
      </c>
      <c r="D18" s="2">
        <v>2</v>
      </c>
      <c r="E18" s="2">
        <f t="shared" si="2"/>
        <v>47500</v>
      </c>
    </row>
    <row r="19" spans="1:5" x14ac:dyDescent="0.15">
      <c r="A19" t="s">
        <v>38</v>
      </c>
      <c r="B19" s="2">
        <v>34000</v>
      </c>
      <c r="C19" s="5">
        <f t="shared" si="1"/>
        <v>2.8931628882692562E-3</v>
      </c>
      <c r="D19" s="2">
        <v>1</v>
      </c>
      <c r="E19" s="2">
        <f t="shared" si="2"/>
        <v>34000</v>
      </c>
    </row>
    <row r="20" spans="1:5" x14ac:dyDescent="0.15">
      <c r="A20" t="s">
        <v>13</v>
      </c>
      <c r="B20" s="2">
        <f>3094740.37+10000</f>
        <v>3104740.37</v>
      </c>
      <c r="C20" s="5">
        <f t="shared" si="1"/>
        <v>0.26419175341751056</v>
      </c>
      <c r="D20" s="2">
        <v>46</v>
      </c>
      <c r="E20" s="2">
        <f t="shared" si="2"/>
        <v>67494.355869565217</v>
      </c>
    </row>
    <row r="21" spans="1:5" x14ac:dyDescent="0.15">
      <c r="A21" t="s">
        <v>18</v>
      </c>
      <c r="B21" s="2">
        <v>197751</v>
      </c>
      <c r="C21" s="5">
        <f t="shared" si="1"/>
        <v>1.6827231009356874E-2</v>
      </c>
      <c r="D21" s="2">
        <v>6</v>
      </c>
      <c r="E21" s="2">
        <f t="shared" si="2"/>
        <v>32958.5</v>
      </c>
    </row>
    <row r="22" spans="1:5" x14ac:dyDescent="0.15">
      <c r="A22" t="s">
        <v>16</v>
      </c>
      <c r="B22" s="2">
        <v>318471</v>
      </c>
      <c r="C22" s="5">
        <f t="shared" si="1"/>
        <v>2.7099661123235242E-2</v>
      </c>
      <c r="D22" s="2">
        <v>10</v>
      </c>
      <c r="E22" s="2">
        <f t="shared" si="2"/>
        <v>31847.1</v>
      </c>
    </row>
    <row r="23" spans="1:5" x14ac:dyDescent="0.15">
      <c r="A23" t="s">
        <v>21</v>
      </c>
      <c r="B23" s="2">
        <v>28560</v>
      </c>
      <c r="C23" s="5">
        <f t="shared" si="1"/>
        <v>2.4302568261461753E-3</v>
      </c>
      <c r="D23" s="2">
        <v>1</v>
      </c>
      <c r="E23" s="2">
        <f t="shared" si="2"/>
        <v>28560</v>
      </c>
    </row>
    <row r="24" spans="1:5" x14ac:dyDescent="0.15">
      <c r="A24" t="s">
        <v>17</v>
      </c>
      <c r="B24" s="2">
        <v>42500</v>
      </c>
      <c r="C24" s="5">
        <f t="shared" si="1"/>
        <v>3.6164536103365703E-3</v>
      </c>
      <c r="D24" s="2">
        <v>2</v>
      </c>
      <c r="E24" s="2">
        <f t="shared" si="2"/>
        <v>21250</v>
      </c>
    </row>
    <row r="25" spans="1:5" x14ac:dyDescent="0.15">
      <c r="A25" t="s">
        <v>26</v>
      </c>
      <c r="B25" s="2">
        <v>305000</v>
      </c>
      <c r="C25" s="5">
        <f t="shared" si="1"/>
        <v>2.5953372968297739E-2</v>
      </c>
      <c r="D25" s="2">
        <v>7</v>
      </c>
      <c r="E25" s="2">
        <f t="shared" si="2"/>
        <v>43571.428571428572</v>
      </c>
    </row>
    <row r="26" spans="1:5" x14ac:dyDescent="0.15">
      <c r="A26" t="s">
        <v>23</v>
      </c>
      <c r="B26" s="2">
        <v>210819</v>
      </c>
      <c r="C26" s="5">
        <f t="shared" si="1"/>
        <v>1.7939226674765774E-2</v>
      </c>
      <c r="D26" s="2">
        <v>4</v>
      </c>
      <c r="E26" s="2">
        <f t="shared" si="2"/>
        <v>52704.75</v>
      </c>
    </row>
    <row r="27" spans="1:5" x14ac:dyDescent="0.15">
      <c r="A27" t="s">
        <v>24</v>
      </c>
      <c r="B27" s="2">
        <v>166000</v>
      </c>
      <c r="C27" s="5">
        <f t="shared" si="1"/>
        <v>1.4125442336844015E-2</v>
      </c>
      <c r="D27" s="2">
        <v>2</v>
      </c>
      <c r="E27" s="2">
        <f t="shared" si="2"/>
        <v>83000</v>
      </c>
    </row>
    <row r="28" spans="1:5" x14ac:dyDescent="0.15">
      <c r="A28" t="s">
        <v>27</v>
      </c>
      <c r="B28" s="2">
        <v>129582</v>
      </c>
      <c r="C28" s="5">
        <f t="shared" si="1"/>
        <v>1.102652451140314E-2</v>
      </c>
      <c r="D28" s="2">
        <v>3</v>
      </c>
      <c r="E28" s="2">
        <f t="shared" si="2"/>
        <v>43194</v>
      </c>
    </row>
    <row r="29" spans="1:5" x14ac:dyDescent="0.15">
      <c r="A29" t="s">
        <v>12</v>
      </c>
      <c r="B29" s="2">
        <f>4490618+22000</f>
        <v>4512618</v>
      </c>
      <c r="C29" s="5">
        <f t="shared" si="1"/>
        <v>0.38399232136870098</v>
      </c>
      <c r="D29" s="2">
        <v>71</v>
      </c>
      <c r="E29" s="2">
        <f t="shared" si="2"/>
        <v>63558</v>
      </c>
    </row>
    <row r="30" spans="1:5" x14ac:dyDescent="0.15">
      <c r="A30" t="s">
        <v>19</v>
      </c>
      <c r="B30" s="2">
        <v>314000</v>
      </c>
      <c r="C30" s="5">
        <f t="shared" si="1"/>
        <v>2.6719210203427837E-2</v>
      </c>
      <c r="D30" s="2">
        <v>8</v>
      </c>
      <c r="E30" s="2">
        <f t="shared" si="2"/>
        <v>39250</v>
      </c>
    </row>
    <row r="31" spans="1:5" x14ac:dyDescent="0.15">
      <c r="A31" t="s">
        <v>37</v>
      </c>
      <c r="B31" s="2">
        <v>40000</v>
      </c>
      <c r="C31" s="5">
        <f t="shared" si="1"/>
        <v>3.4037210450226542E-3</v>
      </c>
      <c r="D31" s="2">
        <v>1</v>
      </c>
      <c r="E31" s="2">
        <f t="shared" si="2"/>
        <v>40000</v>
      </c>
    </row>
    <row r="32" spans="1:5" x14ac:dyDescent="0.15">
      <c r="A32" t="s">
        <v>29</v>
      </c>
      <c r="B32" s="2">
        <v>18394</v>
      </c>
      <c r="C32" s="5">
        <f t="shared" si="1"/>
        <v>1.5652011225536675E-3</v>
      </c>
      <c r="D32" s="2">
        <v>1</v>
      </c>
      <c r="E32" s="2">
        <f t="shared" si="2"/>
        <v>18394</v>
      </c>
    </row>
    <row r="33" spans="1:5" x14ac:dyDescent="0.15">
      <c r="A33" t="s">
        <v>33</v>
      </c>
      <c r="B33" s="2">
        <v>47088</v>
      </c>
      <c r="C33" s="5">
        <f t="shared" si="1"/>
        <v>4.0068604142006687E-3</v>
      </c>
      <c r="D33" s="2">
        <v>1</v>
      </c>
      <c r="E33" s="2">
        <f t="shared" si="2"/>
        <v>47088</v>
      </c>
    </row>
    <row r="34" spans="1:5" x14ac:dyDescent="0.15">
      <c r="A34" t="s">
        <v>30</v>
      </c>
      <c r="B34" s="2">
        <v>20000</v>
      </c>
      <c r="C34" s="5">
        <f t="shared" si="1"/>
        <v>1.7018605225113271E-3</v>
      </c>
      <c r="D34" s="2">
        <v>1</v>
      </c>
      <c r="E34" s="2">
        <f t="shared" si="2"/>
        <v>20000</v>
      </c>
    </row>
    <row r="35" spans="1:5" x14ac:dyDescent="0.15">
      <c r="A35" t="s">
        <v>35</v>
      </c>
      <c r="B35" s="2">
        <v>97000</v>
      </c>
      <c r="C35" s="5">
        <f t="shared" si="1"/>
        <v>8.2540235341799374E-3</v>
      </c>
      <c r="D35" s="2">
        <v>2</v>
      </c>
      <c r="E35" s="2">
        <f t="shared" si="2"/>
        <v>48500</v>
      </c>
    </row>
    <row r="36" spans="1:5" x14ac:dyDescent="0.15">
      <c r="A36" t="s">
        <v>20</v>
      </c>
      <c r="B36" s="2">
        <v>91000</v>
      </c>
      <c r="C36" s="5">
        <f t="shared" si="1"/>
        <v>7.7434653774265385E-3</v>
      </c>
      <c r="D36" s="2">
        <v>3</v>
      </c>
      <c r="E36" s="2">
        <f t="shared" si="2"/>
        <v>30333.333333333332</v>
      </c>
    </row>
    <row r="37" spans="1:5" x14ac:dyDescent="0.15">
      <c r="A37" t="s">
        <v>36</v>
      </c>
      <c r="B37" s="2">
        <v>10000</v>
      </c>
      <c r="C37" s="5">
        <f t="shared" si="1"/>
        <v>8.5093026125566355E-4</v>
      </c>
      <c r="D37" s="2">
        <v>1</v>
      </c>
      <c r="E37" s="2">
        <f t="shared" si="2"/>
        <v>10000</v>
      </c>
    </row>
    <row r="38" spans="1:5" x14ac:dyDescent="0.15">
      <c r="A38" t="s">
        <v>22</v>
      </c>
      <c r="B38" s="2">
        <v>146000</v>
      </c>
      <c r="C38" s="5">
        <f t="shared" si="1"/>
        <v>1.2423581814332688E-2</v>
      </c>
      <c r="D38" s="2">
        <v>5</v>
      </c>
      <c r="E38" s="2">
        <f t="shared" si="2"/>
        <v>29200</v>
      </c>
    </row>
    <row r="39" spans="1:5" x14ac:dyDescent="0.15">
      <c r="A39" t="s">
        <v>15</v>
      </c>
      <c r="B39" s="2">
        <v>540000</v>
      </c>
      <c r="C39" s="5">
        <f t="shared" si="1"/>
        <v>4.5950234107805833E-2</v>
      </c>
      <c r="D39" s="2">
        <v>5</v>
      </c>
      <c r="E39" s="2">
        <f t="shared" si="2"/>
        <v>108000</v>
      </c>
    </row>
    <row r="40" spans="1:5" x14ac:dyDescent="0.15">
      <c r="A40" t="s">
        <v>34</v>
      </c>
      <c r="B40" s="2">
        <v>46138</v>
      </c>
      <c r="C40" s="5">
        <f t="shared" si="1"/>
        <v>3.9260220393813805E-3</v>
      </c>
      <c r="D40" s="2">
        <v>4</v>
      </c>
      <c r="E40" s="2">
        <f t="shared" si="2"/>
        <v>11534.5</v>
      </c>
    </row>
    <row r="41" spans="1:5" x14ac:dyDescent="0.15">
      <c r="A41" t="s">
        <v>32</v>
      </c>
      <c r="B41" s="2">
        <v>185000</v>
      </c>
      <c r="C41" s="5">
        <f t="shared" si="1"/>
        <v>1.5742209833229777E-2</v>
      </c>
      <c r="D41" s="2">
        <v>2</v>
      </c>
      <c r="E41" s="2">
        <f t="shared" si="2"/>
        <v>92500</v>
      </c>
    </row>
    <row r="42" spans="1:5" x14ac:dyDescent="0.15">
      <c r="A42" t="s">
        <v>28</v>
      </c>
      <c r="B42" s="2">
        <v>164315</v>
      </c>
      <c r="C42" s="5">
        <f t="shared" si="1"/>
        <v>1.3982060587822436E-2</v>
      </c>
      <c r="D42" s="2">
        <v>2</v>
      </c>
      <c r="E42" s="2">
        <f t="shared" si="2"/>
        <v>82157.5</v>
      </c>
    </row>
    <row r="43" spans="1:5" x14ac:dyDescent="0.15">
      <c r="A43" t="s">
        <v>39</v>
      </c>
      <c r="B43" s="2">
        <v>59724</v>
      </c>
      <c r="C43" s="5">
        <f t="shared" si="1"/>
        <v>5.0820958923233255E-3</v>
      </c>
      <c r="D43" s="2">
        <v>1</v>
      </c>
      <c r="E43" s="2">
        <f t="shared" si="2"/>
        <v>59724</v>
      </c>
    </row>
    <row r="44" spans="1:5" x14ac:dyDescent="0.15">
      <c r="A44" t="s">
        <v>11</v>
      </c>
      <c r="B44" s="2">
        <v>144722</v>
      </c>
      <c r="C44" s="5">
        <f t="shared" si="1"/>
        <v>1.2314832926944214E-2</v>
      </c>
      <c r="D44" s="2">
        <v>2</v>
      </c>
      <c r="E44" s="2">
        <f t="shared" si="2"/>
        <v>72361</v>
      </c>
    </row>
    <row r="45" spans="1:5" x14ac:dyDescent="0.15">
      <c r="B45" s="7">
        <f>SUM(B16:B44)</f>
        <v>11751844.370000001</v>
      </c>
      <c r="C45" s="6">
        <f>SUM(C16:C44)</f>
        <v>1</v>
      </c>
      <c r="D45" s="7">
        <f>SUM(D16:D44)</f>
        <v>203</v>
      </c>
      <c r="E45" s="2">
        <f t="shared" si="2"/>
        <v>57890.858965517247</v>
      </c>
    </row>
    <row r="46" spans="1:5" x14ac:dyDescent="0.15">
      <c r="B46" s="4"/>
      <c r="D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Stevenson</dc:creator>
  <cp:lastModifiedBy>Microsoft Office User</cp:lastModifiedBy>
  <dcterms:created xsi:type="dcterms:W3CDTF">2020-11-05T08:05:34Z</dcterms:created>
  <dcterms:modified xsi:type="dcterms:W3CDTF">2020-11-05T12:24:11Z</dcterms:modified>
</cp:coreProperties>
</file>